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enciaadmon\Documents\CARPETA 2021\MANUAL DE FUNCIONES\PROYECTOS\"/>
    </mc:Choice>
  </mc:AlternateContent>
  <xr:revisionPtr revIDLastSave="0" documentId="13_ncr:1_{F74A64BE-1F6F-4DEA-8371-8A6051CF044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evaluación" sheetId="1" r:id="rId1"/>
  </sheets>
  <externalReferences>
    <externalReference r:id="rId2"/>
  </externalReferences>
  <definedNames>
    <definedName name="REF">[1]Presupuesto!$B$12:$G$47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1" l="1"/>
  <c r="P30" i="1"/>
  <c r="M31" i="1"/>
  <c r="P31" i="1"/>
  <c r="M32" i="1"/>
  <c r="P32" i="1"/>
  <c r="M34" i="1"/>
  <c r="P34" i="1"/>
  <c r="M35" i="1"/>
  <c r="P35" i="1"/>
  <c r="O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Ancizar AP. Perez</author>
  </authors>
  <commentList>
    <comment ref="I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Ancizar AP. Perez:</t>
        </r>
        <r>
          <rPr>
            <sz val="9"/>
            <color indexed="81"/>
            <rFont val="Tahoma"/>
            <family val="2"/>
          </rPr>
          <t xml:space="preserve">
El proyecto es de 85 millones: pendiente revisar el valor de 134 </t>
        </r>
      </text>
    </comment>
  </commentList>
</comments>
</file>

<file path=xl/sharedStrings.xml><?xml version="1.0" encoding="utf-8"?>
<sst xmlns="http://schemas.openxmlformats.org/spreadsheetml/2006/main" count="56" uniqueCount="55">
  <si>
    <t>Control emisiones material particulado</t>
  </si>
  <si>
    <t>Tolva de cenizas</t>
  </si>
  <si>
    <t xml:space="preserve">Aumentar la producción/ventas en la planta de mascotas.                Aumento de producción de 200 a 450 ton/mes           </t>
  </si>
  <si>
    <t>1.607.000.000         Se presento a Luis Martinez archivo con justificación de desfase</t>
  </si>
  <si>
    <t>Linea de extrusión</t>
  </si>
  <si>
    <t>PALMIRA</t>
  </si>
  <si>
    <t>Ahorro en flete de producto  4.000.000/mes                              Aumento en ventas de 45 a 80 ton/mes</t>
  </si>
  <si>
    <t>Paqueteo</t>
  </si>
  <si>
    <t>Suplir las necesidades de los clientes para cargar a granel.                                        Se aumento el despacho de 320 a 480 ton/mes</t>
  </si>
  <si>
    <t>Silos despacho a granel</t>
  </si>
  <si>
    <t>Ahorro de fletes en de producto desde palmira 6.000.000/mes.                             Aumento de ventas de 80 a 300 ton/mes</t>
  </si>
  <si>
    <t>Planta enmelazados</t>
  </si>
  <si>
    <t>Cumplimiento normativa ambiental</t>
  </si>
  <si>
    <t>Filtro caldera</t>
  </si>
  <si>
    <t>PEREIRA</t>
  </si>
  <si>
    <t>PALERMO</t>
  </si>
  <si>
    <t>Aumento productividad peletizado de 6.3 a 8,4 ton/h Reducción kwh/ton en peletzado.                                         Reducción de horas extras</t>
  </si>
  <si>
    <t>Peletizadora Junior</t>
  </si>
  <si>
    <t xml:space="preserve">Redudcción costo bodegaje. Mejoramiento condiciones de almacenamiento de MP.            Facilidad de cortes MP     </t>
  </si>
  <si>
    <t>Piscina Almacenamiento</t>
  </si>
  <si>
    <t>IBAGUE</t>
  </si>
  <si>
    <t xml:space="preserve">Reducción tiempos perdidos en empaque.  Mejoramiento productividad empaque en 30%. Reducción de tiempo en cambio de producto en 30%. Aumento en capacidad de almacenamiento en un 40%, representando una reducción promedio en ventas perdidas del 0,39%.  Eliminación de cuello de botella en ensaque. Ahorro en $5,856,750/mes. </t>
  </si>
  <si>
    <t>Bandas empaque</t>
  </si>
  <si>
    <t>EL equipo presenta problemas, no esta funcioando de la forma adecuada y el proveedor no ha podido solucionar el problema.</t>
  </si>
  <si>
    <t>Caldera 200 Bhp</t>
  </si>
  <si>
    <t>VILLAVICENCIO</t>
  </si>
  <si>
    <t>FUNZA</t>
  </si>
  <si>
    <t>Cerramiento carbon</t>
  </si>
  <si>
    <t>GIRON 2</t>
  </si>
  <si>
    <t>Evitar que personal ingrese a los silos, ahorro en paleada de silos</t>
  </si>
  <si>
    <t>Barredor Morillon</t>
  </si>
  <si>
    <t>GIRON 1</t>
  </si>
  <si>
    <t>Ahorro mensual de 70.000.000 por menor valor del carbon vs gas</t>
  </si>
  <si>
    <t>Caldera 600 Bhp</t>
  </si>
  <si>
    <t>BARRNQUILLA</t>
  </si>
  <si>
    <t>Meses en que se paga lineal</t>
  </si>
  <si>
    <t>Ahorro al Mes</t>
  </si>
  <si>
    <t>Beneficio</t>
  </si>
  <si>
    <t>%</t>
  </si>
  <si>
    <t>Variación Ejecución Presupuestal</t>
  </si>
  <si>
    <t>Descripción del Proyecto</t>
  </si>
  <si>
    <t>BENEFICIO</t>
  </si>
  <si>
    <t>EJECUTADO</t>
  </si>
  <si>
    <t>PRESUPUESTO</t>
  </si>
  <si>
    <t>FOTO</t>
  </si>
  <si>
    <t>FECHA DE FINALIZACION</t>
  </si>
  <si>
    <t>FECHA DE INICIO</t>
  </si>
  <si>
    <t>PROYECTO</t>
  </si>
  <si>
    <t>CENTRO COSTOS</t>
  </si>
  <si>
    <t>AÑO</t>
  </si>
  <si>
    <t>Código: DN-FR-CP-14</t>
  </si>
  <si>
    <t>CONTROL DE DOCUMENTOS</t>
  </si>
  <si>
    <r>
      <t>FORMATO EVALUACION DEL PROYECTO AVICOLA EL MADR</t>
    </r>
    <r>
      <rPr>
        <b/>
        <sz val="12"/>
        <rFont val="Arial"/>
        <family val="2"/>
      </rPr>
      <t>OÑO S.A.</t>
    </r>
  </si>
  <si>
    <t>Versión:  02</t>
  </si>
  <si>
    <t>Fecha de Emisión: Marzo de 2.021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</si>
</sst>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\ * #,##0_);_(&quot;$&quot;\ * \(#,##0\);_(&quot;$&quot;\ 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\ * #,##0.00_);_(&quot;$&quot;\ * \(#,##0.00\);_(&quot;$&quot;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3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3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3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166" fontId="0" fillId="2" borderId="7" xfId="1" applyNumberFormat="1" applyFont="1" applyFill="1" applyBorder="1" applyAlignment="1">
      <alignment vertical="center"/>
    </xf>
    <xf numFmtId="164" fontId="0" fillId="2" borderId="7" xfId="2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 wrapText="1"/>
    </xf>
    <xf numFmtId="9" fontId="0" fillId="2" borderId="7" xfId="3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3" fontId="3" fillId="2" borderId="9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164" fontId="0" fillId="2" borderId="12" xfId="2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vertical="center" wrapText="1"/>
    </xf>
    <xf numFmtId="3" fontId="3" fillId="2" borderId="14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164" fontId="0" fillId="2" borderId="2" xfId="2" applyNumberFormat="1" applyFont="1" applyFill="1" applyBorder="1" applyAlignment="1">
      <alignment vertical="center"/>
    </xf>
    <xf numFmtId="0" fontId="3" fillId="2" borderId="17" xfId="0" applyFont="1" applyFill="1" applyBorder="1" applyAlignment="1">
      <alignment vertical="center" wrapText="1"/>
    </xf>
    <xf numFmtId="3" fontId="3" fillId="2" borderId="18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 wrapText="1"/>
    </xf>
    <xf numFmtId="3" fontId="3" fillId="2" borderId="22" xfId="0" applyNumberFormat="1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3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3" fillId="2" borderId="28" xfId="0" applyFont="1" applyFill="1" applyBorder="1" applyAlignment="1">
      <alignment vertical="center" wrapText="1"/>
    </xf>
    <xf numFmtId="3" fontId="3" fillId="2" borderId="12" xfId="0" applyNumberFormat="1" applyFont="1" applyFill="1" applyBorder="1" applyAlignment="1">
      <alignment horizontal="center" vertical="center"/>
    </xf>
    <xf numFmtId="166" fontId="3" fillId="2" borderId="12" xfId="1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0" fillId="2" borderId="21" xfId="0" applyFill="1" applyBorder="1" applyAlignment="1">
      <alignment vertical="center" wrapText="1"/>
    </xf>
    <xf numFmtId="3" fontId="0" fillId="2" borderId="22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2" borderId="13" xfId="0" applyFill="1" applyBorder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2" borderId="33" xfId="0" applyFill="1" applyBorder="1" applyAlignment="1">
      <alignment vertical="center" wrapText="1"/>
    </xf>
    <xf numFmtId="3" fontId="0" fillId="2" borderId="34" xfId="0" applyNumberFormat="1" applyFill="1" applyBorder="1" applyAlignment="1">
      <alignment horizontal="center" vertical="center"/>
    </xf>
    <xf numFmtId="0" fontId="0" fillId="2" borderId="34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0" fillId="2" borderId="25" xfId="0" applyFill="1" applyBorder="1" applyAlignment="1">
      <alignment vertical="center" wrapText="1"/>
    </xf>
    <xf numFmtId="3" fontId="0" fillId="2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3" fontId="0" fillId="2" borderId="37" xfId="0" applyNumberFormat="1" applyFill="1" applyBorder="1" applyAlignment="1">
      <alignment horizontal="center" vertical="center"/>
    </xf>
    <xf numFmtId="0" fontId="0" fillId="2" borderId="37" xfId="0" applyFill="1" applyBorder="1" applyAlignment="1">
      <alignment vertical="center"/>
    </xf>
    <xf numFmtId="0" fontId="0" fillId="2" borderId="38" xfId="0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0" fillId="2" borderId="39" xfId="0" applyFill="1" applyBorder="1" applyAlignment="1">
      <alignment vertical="center"/>
    </xf>
    <xf numFmtId="3" fontId="0" fillId="2" borderId="40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vertical="center"/>
    </xf>
    <xf numFmtId="0" fontId="0" fillId="2" borderId="41" xfId="0" applyFill="1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 wrapText="1"/>
    </xf>
    <xf numFmtId="0" fontId="0" fillId="2" borderId="42" xfId="0" applyFill="1" applyBorder="1" applyAlignment="1">
      <alignment vertical="center"/>
    </xf>
    <xf numFmtId="0" fontId="4" fillId="2" borderId="13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3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0" fillId="2" borderId="28" xfId="0" applyFill="1" applyBorder="1" applyAlignment="1">
      <alignment vertical="center" wrapText="1"/>
    </xf>
    <xf numFmtId="3" fontId="0" fillId="2" borderId="12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2" borderId="44" xfId="0" applyFill="1" applyBorder="1" applyAlignment="1">
      <alignment vertical="center"/>
    </xf>
    <xf numFmtId="0" fontId="2" fillId="3" borderId="21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/>
    </xf>
    <xf numFmtId="3" fontId="2" fillId="3" borderId="22" xfId="0" applyNumberFormat="1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vertical="center"/>
    </xf>
    <xf numFmtId="0" fontId="3" fillId="2" borderId="26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8" fillId="0" borderId="41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2" borderId="4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/>
    </xf>
    <xf numFmtId="0" fontId="9" fillId="0" borderId="50" xfId="0" applyFont="1" applyBorder="1" applyAlignment="1">
      <alignment horizontal="center"/>
    </xf>
    <xf numFmtId="0" fontId="6" fillId="0" borderId="51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34971</xdr:colOff>
      <xdr:row>1</xdr:row>
      <xdr:rowOff>46014</xdr:rowOff>
    </xdr:from>
    <xdr:ext cx="2367445" cy="735771"/>
    <xdr:pic>
      <xdr:nvPicPr>
        <xdr:cNvPr id="2" name="Imagen 1">
          <a:extLst>
            <a:ext uri="{FF2B5EF4-FFF2-40B4-BE49-F238E27FC236}">
              <a16:creationId xmlns:a16="http://schemas.microsoft.com/office/drawing/2014/main" id="{0A26A324-F8FB-47BA-BD25-ED5C89B96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971" y="236514"/>
          <a:ext cx="2367445" cy="735771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eisonsanta/Desktop/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</sheetNames>
    <sheetDataSet>
      <sheetData sheetId="0">
        <row r="12">
          <cell r="B12" t="str">
            <v>OBRA METALMECÁNICA</v>
          </cell>
        </row>
        <row r="13">
          <cell r="B13">
            <v>1</v>
          </cell>
          <cell r="G13">
            <v>0</v>
          </cell>
        </row>
        <row r="14">
          <cell r="B14">
            <v>2</v>
          </cell>
          <cell r="G14">
            <v>0</v>
          </cell>
        </row>
        <row r="15">
          <cell r="B15">
            <v>3</v>
          </cell>
          <cell r="G15">
            <v>0</v>
          </cell>
        </row>
        <row r="16">
          <cell r="B16">
            <v>4</v>
          </cell>
          <cell r="G16">
            <v>0</v>
          </cell>
        </row>
        <row r="17">
          <cell r="B17">
            <v>5</v>
          </cell>
          <cell r="G17">
            <v>0</v>
          </cell>
        </row>
        <row r="18">
          <cell r="B18">
            <v>6</v>
          </cell>
          <cell r="G18">
            <v>0</v>
          </cell>
        </row>
        <row r="19">
          <cell r="B19">
            <v>7</v>
          </cell>
          <cell r="G19">
            <v>0</v>
          </cell>
        </row>
        <row r="20">
          <cell r="B20">
            <v>8</v>
          </cell>
          <cell r="G20">
            <v>0</v>
          </cell>
        </row>
        <row r="21">
          <cell r="B21">
            <v>9</v>
          </cell>
          <cell r="G21">
            <v>0</v>
          </cell>
        </row>
        <row r="22">
          <cell r="B22">
            <v>10</v>
          </cell>
          <cell r="G22">
            <v>0</v>
          </cell>
        </row>
        <row r="23">
          <cell r="C23" t="str">
            <v>SUB-TOTAL</v>
          </cell>
          <cell r="F23">
            <v>0</v>
          </cell>
        </row>
        <row r="24">
          <cell r="B24" t="str">
            <v>OBRA ELÉCTRICA</v>
          </cell>
        </row>
        <row r="25">
          <cell r="B25">
            <v>11</v>
          </cell>
          <cell r="G25">
            <v>0</v>
          </cell>
        </row>
        <row r="26">
          <cell r="B26">
            <v>12</v>
          </cell>
          <cell r="G26">
            <v>0</v>
          </cell>
        </row>
        <row r="27">
          <cell r="B27">
            <v>13</v>
          </cell>
          <cell r="G27">
            <v>0</v>
          </cell>
        </row>
        <row r="28">
          <cell r="B28">
            <v>14</v>
          </cell>
          <cell r="G28">
            <v>0</v>
          </cell>
        </row>
        <row r="29">
          <cell r="B29">
            <v>15</v>
          </cell>
          <cell r="G29">
            <v>0</v>
          </cell>
        </row>
        <row r="30">
          <cell r="B30">
            <v>16</v>
          </cell>
          <cell r="G30">
            <v>0</v>
          </cell>
        </row>
        <row r="31">
          <cell r="B31">
            <v>17</v>
          </cell>
          <cell r="G31">
            <v>0</v>
          </cell>
        </row>
        <row r="32">
          <cell r="B32">
            <v>18</v>
          </cell>
          <cell r="G32">
            <v>0</v>
          </cell>
        </row>
        <row r="33">
          <cell r="B33">
            <v>19</v>
          </cell>
          <cell r="G33">
            <v>0</v>
          </cell>
        </row>
        <row r="34">
          <cell r="B34">
            <v>20</v>
          </cell>
          <cell r="G34">
            <v>0</v>
          </cell>
        </row>
        <row r="35">
          <cell r="C35" t="str">
            <v>SUB-TOTAL</v>
          </cell>
          <cell r="F35">
            <v>0</v>
          </cell>
        </row>
        <row r="36">
          <cell r="B36" t="str">
            <v>OBRA CIVIL</v>
          </cell>
        </row>
        <row r="37">
          <cell r="B37">
            <v>21</v>
          </cell>
          <cell r="G37">
            <v>0</v>
          </cell>
        </row>
        <row r="38">
          <cell r="B38">
            <v>22</v>
          </cell>
          <cell r="G38">
            <v>0</v>
          </cell>
        </row>
        <row r="39">
          <cell r="B39">
            <v>23</v>
          </cell>
          <cell r="G39">
            <v>0</v>
          </cell>
        </row>
        <row r="40">
          <cell r="B40">
            <v>24</v>
          </cell>
          <cell r="G40">
            <v>0</v>
          </cell>
        </row>
        <row r="41">
          <cell r="B41">
            <v>25</v>
          </cell>
          <cell r="G41">
            <v>0</v>
          </cell>
        </row>
        <row r="42">
          <cell r="B42">
            <v>26</v>
          </cell>
          <cell r="G42">
            <v>0</v>
          </cell>
        </row>
        <row r="43">
          <cell r="B43">
            <v>27</v>
          </cell>
          <cell r="G43">
            <v>0</v>
          </cell>
        </row>
        <row r="44">
          <cell r="B44">
            <v>28</v>
          </cell>
          <cell r="G44">
            <v>0</v>
          </cell>
        </row>
        <row r="45">
          <cell r="B45">
            <v>29</v>
          </cell>
          <cell r="G45">
            <v>0</v>
          </cell>
        </row>
        <row r="46">
          <cell r="B46">
            <v>30</v>
          </cell>
          <cell r="G46">
            <v>0</v>
          </cell>
        </row>
        <row r="47">
          <cell r="C47" t="str">
            <v>SUB-TOTAL</v>
          </cell>
          <cell r="F4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B1:P40"/>
  <sheetViews>
    <sheetView tabSelected="1" zoomScale="90" zoomScaleNormal="90" workbookViewId="0">
      <pane xSplit="3" ySplit="29" topLeftCell="D34" activePane="bottomRight" state="frozen"/>
      <selection pane="topRight" activeCell="D1" sqref="D1"/>
      <selection pane="bottomLeft" activeCell="A30" sqref="A30"/>
      <selection pane="bottomRight" activeCell="B34" sqref="B34:B35"/>
    </sheetView>
  </sheetViews>
  <sheetFormatPr baseColWidth="10" defaultRowHeight="15" x14ac:dyDescent="0.25"/>
  <cols>
    <col min="1" max="1" width="4.5703125" style="1" customWidth="1"/>
    <col min="2" max="2" width="15.7109375" style="4" customWidth="1"/>
    <col min="3" max="4" width="19.28515625" style="1" customWidth="1"/>
    <col min="5" max="5" width="22.7109375" style="1" bestFit="1" customWidth="1"/>
    <col min="6" max="6" width="27.140625" style="1" customWidth="1"/>
    <col min="7" max="8" width="15.7109375" style="3" customWidth="1"/>
    <col min="9" max="9" width="25.7109375" style="1" customWidth="1"/>
    <col min="10" max="10" width="8.85546875" style="1" customWidth="1"/>
    <col min="11" max="11" width="41.42578125" style="2" customWidth="1"/>
    <col min="12" max="12" width="46.7109375" style="2" customWidth="1"/>
    <col min="13" max="13" width="6.85546875" style="2" customWidth="1"/>
    <col min="14" max="14" width="43.5703125" style="2" customWidth="1"/>
    <col min="15" max="15" width="13.7109375" style="1" customWidth="1"/>
    <col min="16" max="16" width="11.42578125" style="1" customWidth="1"/>
    <col min="17" max="16384" width="11.42578125" style="1"/>
  </cols>
  <sheetData>
    <row r="1" spans="2:16" ht="15.75" thickBot="1" x14ac:dyDescent="0.3"/>
    <row r="2" spans="2:16" ht="15.75" thickBot="1" x14ac:dyDescent="0.3">
      <c r="B2" s="105"/>
      <c r="C2" s="114" t="s">
        <v>52</v>
      </c>
      <c r="D2" s="114"/>
      <c r="E2" s="114"/>
      <c r="F2" s="114"/>
      <c r="G2" s="114"/>
      <c r="H2" s="114"/>
      <c r="I2" s="115"/>
      <c r="J2" s="120" t="s">
        <v>51</v>
      </c>
      <c r="K2" s="121"/>
    </row>
    <row r="3" spans="2:16" ht="15.75" thickBot="1" x14ac:dyDescent="0.3">
      <c r="B3" s="106"/>
      <c r="C3" s="116"/>
      <c r="D3" s="116"/>
      <c r="E3" s="116"/>
      <c r="F3" s="116"/>
      <c r="G3" s="116"/>
      <c r="H3" s="116"/>
      <c r="I3" s="117"/>
      <c r="J3" s="122" t="s">
        <v>50</v>
      </c>
      <c r="K3" s="123"/>
    </row>
    <row r="4" spans="2:16" ht="15.75" thickBot="1" x14ac:dyDescent="0.3">
      <c r="B4" s="106"/>
      <c r="C4" s="116"/>
      <c r="D4" s="116"/>
      <c r="E4" s="116"/>
      <c r="F4" s="116"/>
      <c r="G4" s="116"/>
      <c r="H4" s="116"/>
      <c r="I4" s="117"/>
      <c r="J4" s="122" t="s">
        <v>53</v>
      </c>
      <c r="K4" s="123"/>
    </row>
    <row r="5" spans="2:16" ht="15.75" thickBot="1" x14ac:dyDescent="0.3">
      <c r="B5" s="107"/>
      <c r="C5" s="118"/>
      <c r="D5" s="118"/>
      <c r="E5" s="118"/>
      <c r="F5" s="118"/>
      <c r="G5" s="118"/>
      <c r="H5" s="118"/>
      <c r="I5" s="119"/>
      <c r="J5" s="122" t="s">
        <v>54</v>
      </c>
      <c r="K5" s="123"/>
    </row>
    <row r="7" spans="2:16" ht="15" customHeight="1" x14ac:dyDescent="0.25">
      <c r="B7" s="108" t="s">
        <v>49</v>
      </c>
      <c r="C7" s="109"/>
      <c r="D7" s="109"/>
      <c r="E7" s="109"/>
      <c r="F7" s="109"/>
      <c r="G7" s="109"/>
      <c r="H7" s="109"/>
      <c r="I7" s="110"/>
    </row>
    <row r="8" spans="2:16" ht="39" customHeight="1" thickBot="1" x14ac:dyDescent="0.3">
      <c r="B8" s="100" t="s">
        <v>48</v>
      </c>
      <c r="C8" s="99" t="s">
        <v>47</v>
      </c>
      <c r="D8" s="99" t="s">
        <v>46</v>
      </c>
      <c r="E8" s="99" t="s">
        <v>45</v>
      </c>
      <c r="F8" s="98" t="s">
        <v>44</v>
      </c>
      <c r="G8" s="97" t="s">
        <v>43</v>
      </c>
      <c r="H8" s="97" t="s">
        <v>42</v>
      </c>
      <c r="I8" s="96" t="s">
        <v>41</v>
      </c>
      <c r="K8" s="95" t="s">
        <v>40</v>
      </c>
      <c r="L8" s="94" t="s">
        <v>39</v>
      </c>
      <c r="M8" s="93" t="s">
        <v>38</v>
      </c>
      <c r="N8" s="92" t="s">
        <v>37</v>
      </c>
      <c r="O8" s="91" t="s">
        <v>36</v>
      </c>
      <c r="P8" s="90" t="s">
        <v>35</v>
      </c>
    </row>
    <row r="9" spans="2:16" ht="99.95" hidden="1" customHeight="1" x14ac:dyDescent="0.25">
      <c r="B9" s="102" t="s">
        <v>34</v>
      </c>
      <c r="C9" s="89" t="s">
        <v>33</v>
      </c>
      <c r="D9" s="88"/>
      <c r="E9" s="88"/>
      <c r="F9" s="87"/>
      <c r="G9" s="86">
        <v>1696000000</v>
      </c>
      <c r="H9" s="86">
        <v>1876000000</v>
      </c>
      <c r="I9" s="85" t="s">
        <v>32</v>
      </c>
    </row>
    <row r="10" spans="2:16" ht="50.1" hidden="1" customHeight="1" x14ac:dyDescent="0.25">
      <c r="B10" s="104"/>
      <c r="I10" s="84"/>
    </row>
    <row r="11" spans="2:16" ht="50.1" hidden="1" customHeight="1" thickBot="1" x14ac:dyDescent="0.3">
      <c r="B11" s="103"/>
      <c r="C11" s="69"/>
      <c r="D11" s="69"/>
      <c r="E11" s="69"/>
      <c r="F11" s="69"/>
      <c r="G11" s="68"/>
      <c r="H11" s="68"/>
      <c r="I11" s="67"/>
    </row>
    <row r="12" spans="2:16" ht="99.95" hidden="1" customHeight="1" x14ac:dyDescent="0.25">
      <c r="B12" s="102" t="s">
        <v>31</v>
      </c>
      <c r="C12" s="58" t="s">
        <v>30</v>
      </c>
      <c r="D12" s="57"/>
      <c r="E12" s="57"/>
      <c r="F12" s="56"/>
      <c r="G12" s="55">
        <v>60000000</v>
      </c>
      <c r="H12" s="55">
        <v>78000000</v>
      </c>
      <c r="I12" s="53" t="s">
        <v>29</v>
      </c>
    </row>
    <row r="13" spans="2:16" ht="50.1" hidden="1" customHeight="1" x14ac:dyDescent="0.25">
      <c r="B13" s="104"/>
      <c r="I13" s="84"/>
    </row>
    <row r="14" spans="2:16" ht="50.1" hidden="1" customHeight="1" thickBot="1" x14ac:dyDescent="0.3">
      <c r="B14" s="103"/>
      <c r="I14" s="84"/>
    </row>
    <row r="15" spans="2:16" ht="99.95" hidden="1" customHeight="1" thickBot="1" x14ac:dyDescent="0.3">
      <c r="B15" s="15" t="s">
        <v>28</v>
      </c>
      <c r="C15" s="83" t="s">
        <v>27</v>
      </c>
      <c r="D15" s="83"/>
      <c r="E15" s="83"/>
      <c r="F15" s="82"/>
      <c r="G15" s="81">
        <v>22000000</v>
      </c>
      <c r="H15" s="81">
        <v>22000000</v>
      </c>
      <c r="I15" s="80" t="s">
        <v>12</v>
      </c>
    </row>
    <row r="16" spans="2:16" ht="50.1" hidden="1" customHeight="1" x14ac:dyDescent="0.25">
      <c r="B16" s="102" t="s">
        <v>26</v>
      </c>
      <c r="C16" s="74"/>
      <c r="D16" s="74"/>
      <c r="E16" s="74"/>
      <c r="F16" s="75"/>
      <c r="G16" s="73"/>
      <c r="H16" s="73"/>
      <c r="I16" s="72"/>
    </row>
    <row r="17" spans="2:16" ht="50.1" hidden="1" customHeight="1" thickBot="1" x14ac:dyDescent="0.3">
      <c r="B17" s="103"/>
      <c r="F17" s="70"/>
      <c r="G17" s="68"/>
      <c r="H17" s="68"/>
      <c r="I17" s="67"/>
    </row>
    <row r="18" spans="2:16" ht="99.95" hidden="1" customHeight="1" x14ac:dyDescent="0.25">
      <c r="B18" s="102" t="s">
        <v>25</v>
      </c>
      <c r="C18" s="58" t="s">
        <v>24</v>
      </c>
      <c r="D18" s="57"/>
      <c r="E18" s="57"/>
      <c r="F18" s="56"/>
      <c r="G18" s="55">
        <v>235000000</v>
      </c>
      <c r="H18" s="55">
        <v>250000000</v>
      </c>
      <c r="I18" s="79" t="s">
        <v>23</v>
      </c>
    </row>
    <row r="19" spans="2:16" ht="236.25" hidden="1" customHeight="1" thickBot="1" x14ac:dyDescent="0.3">
      <c r="B19" s="103"/>
      <c r="C19" s="78" t="s">
        <v>22</v>
      </c>
      <c r="D19" s="62"/>
      <c r="E19" s="62"/>
      <c r="F19" s="61"/>
      <c r="G19" s="60">
        <v>134000000</v>
      </c>
      <c r="H19" s="60">
        <v>145000000</v>
      </c>
      <c r="I19" s="59" t="s">
        <v>21</v>
      </c>
    </row>
    <row r="20" spans="2:16" ht="99.95" hidden="1" customHeight="1" x14ac:dyDescent="0.25">
      <c r="B20" s="102" t="s">
        <v>20</v>
      </c>
      <c r="C20" s="77" t="s">
        <v>19</v>
      </c>
      <c r="D20" s="77"/>
      <c r="E20" s="77"/>
      <c r="F20" s="56"/>
      <c r="G20" s="55">
        <v>105000000</v>
      </c>
      <c r="H20" s="55">
        <v>136000000</v>
      </c>
      <c r="I20" s="53" t="s">
        <v>18</v>
      </c>
    </row>
    <row r="21" spans="2:16" ht="99.95" hidden="1" customHeight="1" thickBot="1" x14ac:dyDescent="0.3">
      <c r="B21" s="103"/>
      <c r="C21" s="51" t="s">
        <v>17</v>
      </c>
      <c r="D21" s="51"/>
      <c r="E21" s="51"/>
      <c r="F21" s="50"/>
      <c r="G21" s="49">
        <v>189000000</v>
      </c>
      <c r="H21" s="49">
        <v>196000000</v>
      </c>
      <c r="I21" s="48" t="s">
        <v>16</v>
      </c>
    </row>
    <row r="22" spans="2:16" ht="99.95" hidden="1" customHeight="1" x14ac:dyDescent="0.25">
      <c r="B22" s="76" t="s">
        <v>15</v>
      </c>
      <c r="C22" s="75"/>
      <c r="D22" s="74"/>
      <c r="E22" s="74"/>
      <c r="F22" s="74"/>
      <c r="G22" s="73"/>
      <c r="H22" s="73"/>
      <c r="I22" s="72"/>
    </row>
    <row r="23" spans="2:16" ht="15.75" hidden="1" thickBot="1" x14ac:dyDescent="0.3">
      <c r="B23" s="71"/>
      <c r="C23" s="70"/>
      <c r="D23" s="69"/>
      <c r="E23" s="69"/>
      <c r="F23" s="69"/>
      <c r="G23" s="68"/>
      <c r="H23" s="68"/>
      <c r="I23" s="67"/>
    </row>
    <row r="24" spans="2:16" ht="99.95" hidden="1" customHeight="1" x14ac:dyDescent="0.25">
      <c r="B24" s="102" t="s">
        <v>14</v>
      </c>
      <c r="C24" s="57" t="s">
        <v>13</v>
      </c>
      <c r="D24" s="57"/>
      <c r="E24" s="57"/>
      <c r="F24" s="56"/>
      <c r="G24" s="55">
        <v>285000000</v>
      </c>
      <c r="H24" s="55">
        <v>286000000</v>
      </c>
      <c r="I24" s="53" t="s">
        <v>12</v>
      </c>
    </row>
    <row r="25" spans="2:16" ht="99.95" hidden="1" customHeight="1" x14ac:dyDescent="0.25">
      <c r="B25" s="104"/>
      <c r="C25" s="66" t="s">
        <v>11</v>
      </c>
      <c r="D25" s="66"/>
      <c r="E25" s="66"/>
      <c r="F25" s="65"/>
      <c r="G25" s="64">
        <v>81000000</v>
      </c>
      <c r="H25" s="64">
        <v>86000000</v>
      </c>
      <c r="I25" s="63" t="s">
        <v>10</v>
      </c>
    </row>
    <row r="26" spans="2:16" ht="99.95" hidden="1" customHeight="1" x14ac:dyDescent="0.25">
      <c r="B26" s="104"/>
      <c r="C26" s="66" t="s">
        <v>9</v>
      </c>
      <c r="D26" s="66"/>
      <c r="E26" s="66"/>
      <c r="F26" s="65"/>
      <c r="G26" s="64">
        <v>117000000</v>
      </c>
      <c r="H26" s="64">
        <v>120000000</v>
      </c>
      <c r="I26" s="63" t="s">
        <v>8</v>
      </c>
    </row>
    <row r="27" spans="2:16" ht="99.95" hidden="1" customHeight="1" thickBot="1" x14ac:dyDescent="0.3">
      <c r="B27" s="103"/>
      <c r="C27" s="62" t="s">
        <v>7</v>
      </c>
      <c r="D27" s="62"/>
      <c r="E27" s="62"/>
      <c r="F27" s="61"/>
      <c r="G27" s="60">
        <v>141000000</v>
      </c>
      <c r="H27" s="60">
        <v>115000000</v>
      </c>
      <c r="I27" s="59" t="s">
        <v>6</v>
      </c>
    </row>
    <row r="28" spans="2:16" ht="99.95" hidden="1" customHeight="1" x14ac:dyDescent="0.25">
      <c r="B28" s="102" t="s">
        <v>5</v>
      </c>
      <c r="C28" s="58" t="s">
        <v>4</v>
      </c>
      <c r="D28" s="57"/>
      <c r="E28" s="57"/>
      <c r="F28" s="56"/>
      <c r="G28" s="55">
        <v>1001000000</v>
      </c>
      <c r="H28" s="54" t="s">
        <v>3</v>
      </c>
      <c r="I28" s="53" t="s">
        <v>2</v>
      </c>
    </row>
    <row r="29" spans="2:16" ht="99.95" hidden="1" customHeight="1" thickBot="1" x14ac:dyDescent="0.3">
      <c r="B29" s="103"/>
      <c r="C29" s="52" t="s">
        <v>1</v>
      </c>
      <c r="D29" s="51"/>
      <c r="E29" s="51"/>
      <c r="F29" s="50"/>
      <c r="G29" s="49">
        <v>38000000</v>
      </c>
      <c r="H29" s="49">
        <v>38000000</v>
      </c>
      <c r="I29" s="48" t="s">
        <v>0</v>
      </c>
    </row>
    <row r="30" spans="2:16" ht="109.5" customHeight="1" x14ac:dyDescent="0.25">
      <c r="B30" s="111"/>
      <c r="C30" s="47"/>
      <c r="D30" s="47"/>
      <c r="E30" s="47"/>
      <c r="F30" s="46"/>
      <c r="G30" s="45"/>
      <c r="H30" s="44"/>
      <c r="I30" s="43"/>
      <c r="K30" s="18"/>
      <c r="L30" s="18"/>
      <c r="M30" s="19">
        <f>IF(G30=0,0,H30/G30-1)</f>
        <v>0</v>
      </c>
      <c r="N30" s="18"/>
      <c r="O30" s="17"/>
      <c r="P30" s="16">
        <f>IF(O30=0,0,H30/O30)</f>
        <v>0</v>
      </c>
    </row>
    <row r="31" spans="2:16" ht="137.25" customHeight="1" x14ac:dyDescent="0.25">
      <c r="B31" s="112"/>
      <c r="C31" s="101"/>
      <c r="D31" s="42"/>
      <c r="E31" s="42"/>
      <c r="F31" s="41"/>
      <c r="G31" s="40"/>
      <c r="H31" s="40"/>
      <c r="I31" s="39"/>
      <c r="K31" s="18"/>
      <c r="L31" s="18"/>
      <c r="M31" s="19">
        <f>IF(G31=0,0,H31/G31-1)</f>
        <v>0</v>
      </c>
      <c r="N31" s="18"/>
      <c r="O31" s="17"/>
      <c r="P31" s="16">
        <f>IF(O31=0,0,H31/O31)</f>
        <v>0</v>
      </c>
    </row>
    <row r="32" spans="2:16" ht="99.95" customHeight="1" thickBot="1" x14ac:dyDescent="0.3">
      <c r="B32" s="113"/>
      <c r="C32" s="38"/>
      <c r="D32" s="38"/>
      <c r="E32" s="38"/>
      <c r="F32" s="37"/>
      <c r="G32" s="36"/>
      <c r="H32" s="36"/>
      <c r="I32" s="35"/>
      <c r="K32" s="18"/>
      <c r="L32" s="18"/>
      <c r="M32" s="19">
        <f>IF(G32=0,0,H32/G32-1)</f>
        <v>0</v>
      </c>
      <c r="N32" s="18"/>
      <c r="O32" s="17"/>
      <c r="P32" s="16">
        <f>IF(O32=0,0,H32/O32)</f>
        <v>0</v>
      </c>
    </row>
    <row r="33" spans="2:16" ht="20.25" customHeight="1" thickBot="1" x14ac:dyDescent="0.3">
      <c r="B33" s="34"/>
      <c r="C33" s="33"/>
      <c r="D33" s="33"/>
      <c r="E33" s="33"/>
      <c r="F33" s="32"/>
      <c r="G33" s="31"/>
      <c r="H33" s="31"/>
      <c r="I33" s="30"/>
      <c r="K33" s="1"/>
      <c r="L33" s="1"/>
      <c r="M33" s="1"/>
      <c r="N33" s="1"/>
      <c r="O33" s="29"/>
    </row>
    <row r="34" spans="2:16" ht="99.95" customHeight="1" thickTop="1" x14ac:dyDescent="0.25">
      <c r="B34" s="102"/>
      <c r="C34" s="28"/>
      <c r="D34" s="28"/>
      <c r="E34" s="28"/>
      <c r="F34" s="27"/>
      <c r="G34" s="26"/>
      <c r="H34" s="26"/>
      <c r="I34" s="25"/>
      <c r="K34" s="18"/>
      <c r="L34" s="18"/>
      <c r="M34" s="19">
        <f>IF(G34=0,0,H34/G34-1)</f>
        <v>0</v>
      </c>
      <c r="N34" s="18"/>
      <c r="O34" s="24"/>
      <c r="P34" s="16">
        <f>IF(O34=0,0,H34/O34)</f>
        <v>0</v>
      </c>
    </row>
    <row r="35" spans="2:16" ht="122.25" customHeight="1" thickBot="1" x14ac:dyDescent="0.3">
      <c r="B35" s="103"/>
      <c r="C35" s="23"/>
      <c r="D35" s="23"/>
      <c r="E35" s="23"/>
      <c r="F35" s="22"/>
      <c r="G35" s="21"/>
      <c r="H35" s="21"/>
      <c r="I35" s="20"/>
      <c r="K35" s="18"/>
      <c r="L35" s="18"/>
      <c r="M35" s="19">
        <f>IF(G35=0,0,H35/G35-1)</f>
        <v>0</v>
      </c>
      <c r="N35" s="18"/>
      <c r="O35" s="17"/>
      <c r="P35" s="16">
        <f>IF(O35=0,0,H35/O35)</f>
        <v>0</v>
      </c>
    </row>
    <row r="36" spans="2:16" ht="20.25" customHeight="1" thickBot="1" x14ac:dyDescent="0.3">
      <c r="B36" s="15"/>
      <c r="C36" s="14"/>
      <c r="D36" s="14"/>
      <c r="E36" s="14"/>
      <c r="F36" s="13"/>
      <c r="G36" s="12"/>
      <c r="H36" s="12"/>
      <c r="I36" s="11"/>
      <c r="O36" s="10">
        <f>SUM(O34:O35)</f>
        <v>0</v>
      </c>
    </row>
    <row r="38" spans="2:16" ht="15.75" thickBot="1" x14ac:dyDescent="0.3">
      <c r="B38" s="9"/>
      <c r="C38" s="6"/>
      <c r="D38" s="6"/>
      <c r="E38" s="6"/>
      <c r="F38" s="6"/>
      <c r="G38" s="8"/>
      <c r="H38" s="8"/>
      <c r="I38" s="6"/>
      <c r="J38" s="6"/>
      <c r="K38" s="7"/>
      <c r="L38" s="7"/>
      <c r="M38" s="7"/>
      <c r="N38" s="7"/>
      <c r="O38" s="6"/>
      <c r="P38" s="6"/>
    </row>
    <row r="39" spans="2:16" x14ac:dyDescent="0.25">
      <c r="I39" s="5"/>
    </row>
    <row r="40" spans="2:16" x14ac:dyDescent="0.25">
      <c r="I40" s="5"/>
    </row>
  </sheetData>
  <mergeCells count="16">
    <mergeCell ref="J2:K2"/>
    <mergeCell ref="J3:K3"/>
    <mergeCell ref="J4:K4"/>
    <mergeCell ref="J5:K5"/>
    <mergeCell ref="B34:B35"/>
    <mergeCell ref="B9:B11"/>
    <mergeCell ref="B12:B14"/>
    <mergeCell ref="B16:B17"/>
    <mergeCell ref="B2:B5"/>
    <mergeCell ref="B7:I7"/>
    <mergeCell ref="B18:B19"/>
    <mergeCell ref="B20:B21"/>
    <mergeCell ref="B24:B27"/>
    <mergeCell ref="B28:B29"/>
    <mergeCell ref="B30:B32"/>
    <mergeCell ref="C2:I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evaluación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yeison santamaria</dc:creator>
  <cp:lastModifiedBy>mina rojas</cp:lastModifiedBy>
  <dcterms:created xsi:type="dcterms:W3CDTF">2020-01-09T19:47:30Z</dcterms:created>
  <dcterms:modified xsi:type="dcterms:W3CDTF">2021-03-25T22:37:33Z</dcterms:modified>
</cp:coreProperties>
</file>